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osition Sizer" sheetId="2" state="visible" r:id="rId2"/>
    <sheet xmlns:r="http://schemas.openxmlformats.org/officeDocument/2006/relationships" name="Trade Log" sheetId="3" state="visible" r:id="rId3"/>
    <sheet xmlns:r="http://schemas.openxmlformats.org/officeDocument/2006/relationships" name="Pip Valu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0D1B2A"/>
      <sz val="16"/>
    </font>
    <font>
      <color rgb="001E293B"/>
      <sz val="11"/>
    </font>
    <font>
      <b val="1"/>
      <color rgb="000D1B2A"/>
      <sz val="12"/>
    </font>
    <font>
      <b val="1"/>
      <color rgb="00FFFFFF"/>
      <sz val="13"/>
    </font>
    <font>
      <b val="1"/>
    </font>
    <font>
      <color rgb="005B6F6F"/>
      <sz val="10"/>
    </font>
    <font>
      <b val="1"/>
      <color rgb="00067A58"/>
    </font>
    <font>
      <b val="1"/>
      <color rgb="00067A58"/>
      <sz val="13"/>
    </font>
    <font>
      <color rgb="00B45309"/>
      <sz val="10"/>
    </font>
    <font>
      <b val="1"/>
      <color rgb="00FFFFFF"/>
    </font>
    <font>
      <i val="1"/>
      <sz val="10"/>
    </font>
  </fonts>
  <fills count="7">
    <fill>
      <patternFill/>
    </fill>
    <fill>
      <patternFill patternType="gray125"/>
    </fill>
    <fill>
      <patternFill patternType="solid">
        <fgColor rgb="000D1B2A"/>
      </patternFill>
    </fill>
    <fill>
      <patternFill patternType="solid">
        <fgColor rgb="00FEF3C7"/>
      </patternFill>
    </fill>
    <fill>
      <patternFill patternType="solid">
        <fgColor rgb="00EAFAF5"/>
      </patternFill>
    </fill>
    <fill>
      <patternFill patternType="solid">
        <fgColor rgb="000ABF8F"/>
      </patternFill>
    </fill>
    <fill>
      <patternFill patternType="solid">
        <fgColor rgb="00F0F6F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0" fillId="3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4" borderId="0" pivotButton="0" quotePrefix="0" xfId="0"/>
    <xf numFmtId="0" fontId="9" fillId="0" borderId="0" pivotButton="0" quotePrefix="0" xfId="0"/>
    <xf numFmtId="0" fontId="10" fillId="5" borderId="0" pivotButton="0" quotePrefix="0" xfId="0"/>
    <xf numFmtId="0" fontId="11" fillId="0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PipAtlas Trade Log &amp; Risk Sheet</t>
        </is>
      </c>
    </row>
    <row r="2">
      <c r="A2" s="2" t="inlineStr"/>
    </row>
    <row r="3">
      <c r="A3" s="2" t="inlineStr">
        <is>
          <t>What this is: a plain spreadsheet for journaling trades with built-in position sizing.</t>
        </is>
      </c>
    </row>
    <row r="4">
      <c r="A4" s="2" t="inlineStr">
        <is>
          <t>It enforces one rule: round lot sizes DOWN, so you never risk more than you chose.</t>
        </is>
      </c>
    </row>
    <row r="5">
      <c r="A5" s="2" t="inlineStr"/>
    </row>
    <row r="6">
      <c r="A6" s="3" t="inlineStr">
        <is>
          <t>HOW TO USE</t>
        </is>
      </c>
    </row>
    <row r="7">
      <c r="A7" s="2" t="inlineStr">
        <is>
          <t>1. "Position Sizer" tab: type account size, risk %, stop pips and pip value per lot.</t>
        </is>
      </c>
    </row>
    <row r="8">
      <c r="A8" s="2" t="inlineStr">
        <is>
          <t xml:space="preserve">   It computes your risk in $ and the exact lots to trade (rounded down to 0.01).</t>
        </is>
      </c>
    </row>
    <row r="9">
      <c r="A9" s="2" t="inlineStr">
        <is>
          <t>2. "Trade Log" tab: one row per trade. Columns G-H compute planned R:R automatically.</t>
        </is>
      </c>
    </row>
    <row r="10">
      <c r="A10" s="2" t="inlineStr">
        <is>
          <t>3. "Pip Values" tab: reference pip values per standard lot (sample rates - verify live).</t>
        </is>
      </c>
    </row>
    <row r="11">
      <c r="A11" s="2" t="inlineStr"/>
    </row>
    <row r="12">
      <c r="A12" s="3" t="inlineStr">
        <is>
          <t>HONESTY NOTES</t>
        </is>
      </c>
    </row>
    <row r="13">
      <c r="A13" s="2" t="inlineStr">
        <is>
          <t>- This is a journaling and sizing aid. It contains NO signals and NO performance claims.</t>
        </is>
      </c>
    </row>
    <row r="14">
      <c r="A14" s="2" t="inlineStr">
        <is>
          <t>- Pip values use sample reference rates; live rates shift them slightly (JPY pairs more).</t>
        </is>
      </c>
    </row>
    <row r="15">
      <c r="A15" s="2" t="inlineStr">
        <is>
          <t>- Verify every calc on a demo account before trusting it with real money.</t>
        </is>
      </c>
    </row>
    <row r="16">
      <c r="A16" s="2" t="inlineStr"/>
    </row>
    <row r="17">
      <c r="A17" s="2" t="inlineStr">
        <is>
          <t>Risk warning: trading leveraged products can lose you money fast. Education only -</t>
        </is>
      </c>
    </row>
    <row r="18">
      <c r="A18" s="2" t="inlineStr">
        <is>
          <t>not financial advice. Free tools and guides: pipatlas.com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52" customWidth="1" min="4" max="4"/>
  </cols>
  <sheetData>
    <row r="1">
      <c r="A1" s="4" t="inlineStr">
        <is>
          <t>POSITION SIZER — edit the yellow cells</t>
        </is>
      </c>
      <c r="B1" s="5" t="n"/>
      <c r="C1" s="5" t="n"/>
    </row>
    <row r="3">
      <c r="A3" s="6" t="inlineStr">
        <is>
          <t>Account size (USD)</t>
        </is>
      </c>
      <c r="B3" s="7" t="n">
        <v>1000</v>
      </c>
      <c r="D3" s="8" t="inlineStr"/>
    </row>
    <row r="4">
      <c r="A4" s="6" t="inlineStr">
        <is>
          <t>Risk per trade (%)</t>
        </is>
      </c>
      <c r="B4" s="7" t="n">
        <v>1</v>
      </c>
      <c r="D4" s="8" t="inlineStr">
        <is>
          <t>1% is the classic starting point</t>
        </is>
      </c>
    </row>
    <row r="5">
      <c r="A5" s="6" t="inlineStr">
        <is>
          <t>Stop distance (pips)</t>
        </is>
      </c>
      <c r="B5" s="7" t="n">
        <v>300</v>
      </c>
      <c r="D5" s="8" t="inlineStr">
        <is>
          <t>Gold needs wide stops - see ATR guides</t>
        </is>
      </c>
    </row>
    <row r="6">
      <c r="A6" s="6" t="inlineStr">
        <is>
          <t>Pip value per 1.00 lot (USD)</t>
        </is>
      </c>
      <c r="B6" s="7" t="n">
        <v>10</v>
      </c>
      <c r="D6" s="8" t="inlineStr">
        <is>
          <t>Gold: $10. EURUSD: $10. USDJPY: ~$6.49 at 154 - see Pip Values tab</t>
        </is>
      </c>
    </row>
    <row r="8">
      <c r="A8" s="6" t="inlineStr">
        <is>
          <t>Risk amount ($)</t>
        </is>
      </c>
      <c r="B8" s="9">
        <f>B3*B4/100</f>
        <v/>
      </c>
    </row>
    <row r="9">
      <c r="A9" s="6" t="inlineStr">
        <is>
          <t>LOTS TO TRADE (rounded DOWN)</t>
        </is>
      </c>
      <c r="B9" s="10">
        <f>IF(B5*B6&gt;0,FLOOR(B8/(B5*B6),0.01),0)</f>
        <v/>
      </c>
    </row>
    <row r="11">
      <c r="A11" s="8" t="inlineStr">
        <is>
          <t>Exact (unrounded) lots</t>
        </is>
      </c>
      <c r="B11" s="8">
        <f>IF(B5*B6&gt;0,B8/(B5*B6),0)</f>
        <v/>
      </c>
    </row>
    <row r="12">
      <c r="A12" s="11" t="inlineStr">
        <is>
          <t>Why rounded down? Rounding up would risk MORE than you chose. If lots hit 0,</t>
        </is>
      </c>
    </row>
    <row r="13">
      <c r="A13" s="11" t="inlineStr">
        <is>
          <t>your stop is too wide for this account/risk — tighten the stop or grow the account.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3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6" customWidth="1" min="3" max="3"/>
    <col width="10" customWidth="1" min="4" max="4"/>
    <col width="10" customWidth="1" min="5" max="5"/>
    <col width="10" customWidth="1" min="6" max="6"/>
    <col width="12" customWidth="1" min="7" max="7"/>
    <col width="8" customWidth="1" min="8" max="8"/>
    <col width="8" customWidth="1" min="9" max="9"/>
    <col width="10" customWidth="1" min="10" max="10"/>
    <col width="10" customWidth="1" min="11" max="11"/>
    <col width="34" customWidth="1" min="12" max="12"/>
  </cols>
  <sheetData>
    <row r="1">
      <c r="A1" s="4" t="inlineStr">
        <is>
          <t>TRADE LOG — one row per trade (G/H auto-compute; SAMPLE rows show format)</t>
        </is>
      </c>
      <c r="B1" s="5" t="n"/>
      <c r="C1" s="5" t="n"/>
      <c r="D1" s="5" t="n"/>
      <c r="E1" s="5" t="n"/>
      <c r="F1" s="5" t="n"/>
      <c r="G1" s="5" t="n"/>
      <c r="H1" s="5" t="n"/>
      <c r="I1" s="5" t="n"/>
      <c r="J1" s="5" t="n"/>
      <c r="K1" s="5" t="n"/>
      <c r="L1" s="5" t="n"/>
    </row>
    <row r="2">
      <c r="A2" s="12" t="inlineStr">
        <is>
          <t>Date</t>
        </is>
      </c>
      <c r="B2" s="12" t="inlineStr">
        <is>
          <t>Pair</t>
        </is>
      </c>
      <c r="C2" s="12" t="inlineStr">
        <is>
          <t>Dir</t>
        </is>
      </c>
      <c r="D2" s="12" t="inlineStr">
        <is>
          <t>Entry</t>
        </is>
      </c>
      <c r="E2" s="12" t="inlineStr">
        <is>
          <t>Stop</t>
        </is>
      </c>
      <c r="F2" s="12" t="inlineStr">
        <is>
          <t>Target</t>
        </is>
      </c>
      <c r="G2" s="12" t="inlineStr">
        <is>
          <t>Planned R:R</t>
        </is>
      </c>
      <c r="H2" s="12" t="inlineStr">
        <is>
          <t>Lots</t>
        </is>
      </c>
      <c r="I2" s="12" t="inlineStr">
        <is>
          <t>Risk %</t>
        </is>
      </c>
      <c r="J2" s="12" t="inlineStr">
        <is>
          <t>Result (R)</t>
        </is>
      </c>
      <c r="K2" s="12" t="inlineStr">
        <is>
          <t>P/L $</t>
        </is>
      </c>
      <c r="L2" s="12" t="inlineStr">
        <is>
          <t>Notes</t>
        </is>
      </c>
    </row>
    <row r="3">
      <c r="A3" s="13" t="inlineStr">
        <is>
          <t>2026-09-14</t>
        </is>
      </c>
      <c r="B3" t="inlineStr">
        <is>
          <t>XAUUSD</t>
        </is>
      </c>
      <c r="C3" t="inlineStr">
        <is>
          <t>long</t>
        </is>
      </c>
      <c r="D3" t="n">
        <v>4116.7</v>
      </c>
      <c r="E3" t="n">
        <v>4090</v>
      </c>
      <c r="F3" t="n">
        <v>4171</v>
      </c>
      <c r="G3">
        <f>IF(AND(D3&lt;&gt;E3,E3&lt;&gt;F3),ABS(F3-D3)/ABS(D3-E3),"")</f>
        <v/>
      </c>
      <c r="H3" t="n">
        <v>0.03</v>
      </c>
      <c r="I3" t="n">
        <v>1</v>
      </c>
      <c r="J3" t="inlineStr">
        <is>
          <t>+2.1R</t>
        </is>
      </c>
      <c r="K3" t="n">
        <v>65.3</v>
      </c>
      <c r="L3" s="13" t="inlineStr">
        <is>
          <t>SAMPLE ROW - Asia box break, 4H trend agreed</t>
        </is>
      </c>
    </row>
    <row r="4">
      <c r="A4" s="13" t="inlineStr">
        <is>
          <t>2026-09-16</t>
        </is>
      </c>
      <c r="B4" t="inlineStr">
        <is>
          <t>EURUSD</t>
        </is>
      </c>
      <c r="C4" t="inlineStr">
        <is>
          <t>short</t>
        </is>
      </c>
      <c r="D4" t="n">
        <v>1.1372</v>
      </c>
      <c r="E4" t="n">
        <v>1.1402</v>
      </c>
      <c r="F4" t="n">
        <v>1.1322</v>
      </c>
      <c r="G4">
        <f>IF(AND(D4&lt;&gt;E4,E4&lt;&gt;F4),ABS(F4-D4)/ABS(D4-E4),"")</f>
        <v/>
      </c>
      <c r="H4" t="n">
        <v>0.3</v>
      </c>
      <c r="I4" t="n">
        <v>1</v>
      </c>
      <c r="J4" t="inlineStr">
        <is>
          <t>-1R</t>
        </is>
      </c>
      <c r="K4" t="n">
        <v>-30</v>
      </c>
      <c r="L4" s="13" t="inlineStr">
        <is>
          <t>SAMPLE ROW - failed retest, stop respected</t>
        </is>
      </c>
    </row>
    <row r="5">
      <c r="A5" s="13" t="inlineStr">
        <is>
          <t>2026-09-18</t>
        </is>
      </c>
      <c r="B5" t="inlineStr">
        <is>
          <t>GBPJPY</t>
        </is>
      </c>
      <c r="C5" t="inlineStr">
        <is>
          <t>long</t>
        </is>
      </c>
      <c r="D5" t="n">
        <v>206.3</v>
      </c>
      <c r="E5" t="n">
        <v>205.6</v>
      </c>
      <c r="F5" t="n">
        <v>208.4</v>
      </c>
      <c r="G5">
        <f>IF(AND(D5&lt;&gt;E5,E5&lt;&gt;F5),ABS(F5-D5)/ABS(D5-E5),"")</f>
        <v/>
      </c>
      <c r="H5" t="n">
        <v>0.1</v>
      </c>
      <c r="I5" t="n">
        <v>1</v>
      </c>
      <c r="J5" t="inlineStr">
        <is>
          <t>+3.0R</t>
        </is>
      </c>
      <c r="K5" t="n">
        <v>63</v>
      </c>
      <c r="L5" s="13" t="inlineStr">
        <is>
          <t>SAMPLE ROW - London open drive</t>
        </is>
      </c>
    </row>
    <row r="6">
      <c r="G6">
        <f>IF(AND(D6&lt;&gt;E6,E6&lt;&gt;F6,D6&lt;&gt;""),ABS(F6-D6)/ABS(D6-E6),"")</f>
        <v/>
      </c>
    </row>
    <row r="7">
      <c r="G7">
        <f>IF(AND(D7&lt;&gt;E7,E7&lt;&gt;F7,D7&lt;&gt;""),ABS(F7-D7)/ABS(D7-E7),"")</f>
        <v/>
      </c>
    </row>
    <row r="8">
      <c r="G8">
        <f>IF(AND(D8&lt;&gt;E8,E8&lt;&gt;F8,D8&lt;&gt;""),ABS(F8-D8)/ABS(D8-E8),"")</f>
        <v/>
      </c>
    </row>
    <row r="9">
      <c r="G9">
        <f>IF(AND(D9&lt;&gt;E9,E9&lt;&gt;F9,D9&lt;&gt;""),ABS(F9-D9)/ABS(D9-E9),"")</f>
        <v/>
      </c>
    </row>
    <row r="10">
      <c r="G10">
        <f>IF(AND(D10&lt;&gt;E10,E10&lt;&gt;F10,D10&lt;&gt;""),ABS(F10-D10)/ABS(D10-E10),"")</f>
        <v/>
      </c>
    </row>
    <row r="11">
      <c r="G11">
        <f>IF(AND(D11&lt;&gt;E11,E11&lt;&gt;F11,D11&lt;&gt;""),ABS(F11-D11)/ABS(D11-E11),"")</f>
        <v/>
      </c>
    </row>
    <row r="12">
      <c r="G12">
        <f>IF(AND(D12&lt;&gt;E12,E12&lt;&gt;F12,D12&lt;&gt;""),ABS(F12-D12)/ABS(D12-E12),"")</f>
        <v/>
      </c>
    </row>
    <row r="13">
      <c r="G13">
        <f>IF(AND(D13&lt;&gt;E13,E13&lt;&gt;F13,D13&lt;&gt;""),ABS(F13-D13)/ABS(D13-E13),"")</f>
        <v/>
      </c>
    </row>
    <row r="14">
      <c r="G14">
        <f>IF(AND(D14&lt;&gt;E14,E14&lt;&gt;F14,D14&lt;&gt;""),ABS(F14-D14)/ABS(D14-E14),"")</f>
        <v/>
      </c>
    </row>
    <row r="15">
      <c r="G15">
        <f>IF(AND(D15&lt;&gt;E15,E15&lt;&gt;F15,D15&lt;&gt;""),ABS(F15-D15)/ABS(D15-E15),"")</f>
        <v/>
      </c>
    </row>
    <row r="16">
      <c r="G16">
        <f>IF(AND(D16&lt;&gt;E16,E16&lt;&gt;F16,D16&lt;&gt;""),ABS(F16-D16)/ABS(D16-E16),"")</f>
        <v/>
      </c>
    </row>
    <row r="17">
      <c r="G17">
        <f>IF(AND(D17&lt;&gt;E17,E17&lt;&gt;F17,D17&lt;&gt;""),ABS(F17-D17)/ABS(D17-E17),"")</f>
        <v/>
      </c>
    </row>
    <row r="18">
      <c r="G18">
        <f>IF(AND(D18&lt;&gt;E18,E18&lt;&gt;F18,D18&lt;&gt;""),ABS(F18-D18)/ABS(D18-E18),"")</f>
        <v/>
      </c>
    </row>
    <row r="19">
      <c r="G19">
        <f>IF(AND(D19&lt;&gt;E19,E19&lt;&gt;F19,D19&lt;&gt;""),ABS(F19-D19)/ABS(D19-E19),"")</f>
        <v/>
      </c>
    </row>
    <row r="20">
      <c r="G20">
        <f>IF(AND(D20&lt;&gt;E20,E20&lt;&gt;F20,D20&lt;&gt;""),ABS(F20-D20)/ABS(D20-E20),"")</f>
        <v/>
      </c>
    </row>
    <row r="21">
      <c r="G21">
        <f>IF(AND(D21&lt;&gt;E21,E21&lt;&gt;F21,D21&lt;&gt;""),ABS(F21-D21)/ABS(D21-E21),"")</f>
        <v/>
      </c>
    </row>
    <row r="22">
      <c r="G22">
        <f>IF(AND(D22&lt;&gt;E22,E22&lt;&gt;F22,D22&lt;&gt;""),ABS(F22-D22)/ABS(D22-E22),"")</f>
        <v/>
      </c>
    </row>
    <row r="23">
      <c r="G23">
        <f>IF(AND(D23&lt;&gt;E23,E23&lt;&gt;F23,D23&lt;&gt;""),ABS(F23-D23)/ABS(D23-E23),"")</f>
        <v/>
      </c>
    </row>
    <row r="24">
      <c r="G24">
        <f>IF(AND(D24&lt;&gt;E24,E24&lt;&gt;F24,D24&lt;&gt;""),ABS(F24-D24)/ABS(D24-E24),"")</f>
        <v/>
      </c>
    </row>
    <row r="25">
      <c r="G25">
        <f>IF(AND(D25&lt;&gt;E25,E25&lt;&gt;F25,D25&lt;&gt;""),ABS(F25-D25)/ABS(D25-E25),"")</f>
        <v/>
      </c>
    </row>
    <row r="26">
      <c r="G26">
        <f>IF(AND(D26&lt;&gt;E26,E26&lt;&gt;F26,D26&lt;&gt;""),ABS(F26-D26)/ABS(D26-E26),"")</f>
        <v/>
      </c>
    </row>
    <row r="27">
      <c r="G27">
        <f>IF(AND(D27&lt;&gt;E27,E27&lt;&gt;F27,D27&lt;&gt;""),ABS(F27-D27)/ABS(D27-E27),"")</f>
        <v/>
      </c>
    </row>
    <row r="28">
      <c r="G28">
        <f>IF(AND(D28&lt;&gt;E28,E28&lt;&gt;F28,D28&lt;&gt;""),ABS(F28-D28)/ABS(D28-E28),"")</f>
        <v/>
      </c>
    </row>
    <row r="29">
      <c r="G29">
        <f>IF(AND(D29&lt;&gt;E29,E29&lt;&gt;F29,D29&lt;&gt;""),ABS(F29-D29)/ABS(D29-E29),"")</f>
        <v/>
      </c>
    </row>
    <row r="30">
      <c r="G30">
        <f>IF(AND(D30&lt;&gt;E30,E30&lt;&gt;F30,D30&lt;&gt;""),ABS(F30-D30)/ABS(D30-E30),"")</f>
        <v/>
      </c>
    </row>
    <row r="31">
      <c r="G31">
        <f>IF(AND(D31&lt;&gt;E31,E31&lt;&gt;F31,D31&lt;&gt;""),ABS(F31-D31)/ABS(D31-E31),"")</f>
        <v/>
      </c>
    </row>
    <row r="32">
      <c r="G32">
        <f>IF(AND(D32&lt;&gt;E32,E32&lt;&gt;F32,D32&lt;&gt;""),ABS(F32-D32)/ABS(D32-E32),"")</f>
        <v/>
      </c>
    </row>
    <row r="33">
      <c r="G33">
        <f>IF(AND(D33&lt;&gt;E33,E33&lt;&gt;F33,D33&lt;&gt;""),ABS(F33-D33)/ABS(D33-E33),"")</f>
        <v/>
      </c>
    </row>
    <row r="34">
      <c r="G34">
        <f>IF(AND(D34&lt;&gt;E34,E34&lt;&gt;F34,D34&lt;&gt;""),ABS(F34-D34)/ABS(D34-E34),"")</f>
        <v/>
      </c>
    </row>
    <row r="35">
      <c r="G35">
        <f>IF(AND(D35&lt;&gt;E35,E35&lt;&gt;F35,D35&lt;&gt;""),ABS(F35-D35)/ABS(D35-E35),"")</f>
        <v/>
      </c>
    </row>
    <row r="36">
      <c r="G36">
        <f>IF(AND(D36&lt;&gt;E36,E36&lt;&gt;F36,D36&lt;&gt;""),ABS(F36-D36)/ABS(D36-E36),"")</f>
        <v/>
      </c>
    </row>
    <row r="37">
      <c r="G37">
        <f>IF(AND(D37&lt;&gt;E37,E37&lt;&gt;F37,D37&lt;&gt;""),ABS(F37-D37)/ABS(D37-E37),"")</f>
        <v/>
      </c>
    </row>
    <row r="38">
      <c r="G38">
        <f>IF(AND(D38&lt;&gt;E38,E38&lt;&gt;F38,D38&lt;&gt;""),ABS(F38-D38)/ABS(D38-E38),"")</f>
        <v/>
      </c>
    </row>
    <row r="39">
      <c r="G39">
        <f>IF(AND(D39&lt;&gt;E39,E39&lt;&gt;F39,D39&lt;&gt;""),ABS(F39-D39)/ABS(D39-E39),"")</f>
        <v/>
      </c>
    </row>
    <row r="40">
      <c r="G40">
        <f>IF(AND(D40&lt;&gt;E40,E40&lt;&gt;F40,D40&lt;&gt;""),ABS(F40-D40)/ABS(D40-E40),"")</f>
        <v/>
      </c>
    </row>
    <row r="41">
      <c r="G41">
        <f>IF(AND(D41&lt;&gt;E41,E41&lt;&gt;F41,D41&lt;&gt;""),ABS(F41-D41)/ABS(D41-E41),"")</f>
        <v/>
      </c>
    </row>
    <row r="42">
      <c r="G42">
        <f>IF(AND(D42&lt;&gt;E42,E42&lt;&gt;F42,D42&lt;&gt;""),ABS(F42-D42)/ABS(D42-E42),"")</f>
        <v/>
      </c>
    </row>
    <row r="43">
      <c r="G43">
        <f>IF(AND(D43&lt;&gt;E43,E43&lt;&gt;F43,D43&lt;&gt;""),ABS(F43-D43)/ABS(D43-E43),"")</f>
        <v/>
      </c>
    </row>
    <row r="44">
      <c r="G44">
        <f>IF(AND(D44&lt;&gt;E44,E44&lt;&gt;F44,D44&lt;&gt;""),ABS(F44-D44)/ABS(D44-E44),"")</f>
        <v/>
      </c>
    </row>
    <row r="45">
      <c r="G45">
        <f>IF(AND(D45&lt;&gt;E45,E45&lt;&gt;F45,D45&lt;&gt;""),ABS(F45-D45)/ABS(D45-E45),"")</f>
        <v/>
      </c>
    </row>
    <row r="46">
      <c r="G46">
        <f>IF(AND(D46&lt;&gt;E46,E46&lt;&gt;F46,D46&lt;&gt;""),ABS(F46-D46)/ABS(D46-E46),"")</f>
        <v/>
      </c>
    </row>
    <row r="47">
      <c r="G47">
        <f>IF(AND(D47&lt;&gt;E47,E47&lt;&gt;F47,D47&lt;&gt;""),ABS(F47-D47)/ABS(D47-E47),"")</f>
        <v/>
      </c>
    </row>
    <row r="48">
      <c r="G48">
        <f>IF(AND(D48&lt;&gt;E48,E48&lt;&gt;F48,D48&lt;&gt;""),ABS(F48-D48)/ABS(D48-E48),"")</f>
        <v/>
      </c>
    </row>
    <row r="49">
      <c r="G49">
        <f>IF(AND(D49&lt;&gt;E49,E49&lt;&gt;F49,D49&lt;&gt;""),ABS(F49-D49)/ABS(D49-E49),"")</f>
        <v/>
      </c>
    </row>
    <row r="50">
      <c r="G50">
        <f>IF(AND(D50&lt;&gt;E50,E50&lt;&gt;F50,D50&lt;&gt;""),ABS(F50-D50)/ABS(D50-E50),"")</f>
        <v/>
      </c>
    </row>
    <row r="51">
      <c r="G51">
        <f>IF(AND(D51&lt;&gt;E51,E51&lt;&gt;F51,D51&lt;&gt;""),ABS(F51-D51)/ABS(D51-E51),"")</f>
        <v/>
      </c>
    </row>
    <row r="52">
      <c r="G52">
        <f>IF(AND(D52&lt;&gt;E52,E52&lt;&gt;F52,D52&lt;&gt;""),ABS(F52-D52)/ABS(D52-E52),"")</f>
        <v/>
      </c>
    </row>
    <row r="53">
      <c r="G53">
        <f>IF(AND(D53&lt;&gt;E53,E53&lt;&gt;F53,D53&lt;&gt;""),ABS(F53-D53)/ABS(D53-E53),"")</f>
        <v/>
      </c>
    </row>
    <row r="54">
      <c r="G54">
        <f>IF(AND(D54&lt;&gt;E54,E54&lt;&gt;F54,D54&lt;&gt;""),ABS(F54-D54)/ABS(D54-E54),"")</f>
        <v/>
      </c>
    </row>
    <row r="55">
      <c r="G55">
        <f>IF(AND(D55&lt;&gt;E55,E55&lt;&gt;F55,D55&lt;&gt;""),ABS(F55-D55)/ABS(D55-E55),"")</f>
        <v/>
      </c>
    </row>
    <row r="56">
      <c r="G56">
        <f>IF(AND(D56&lt;&gt;E56,E56&lt;&gt;F56,D56&lt;&gt;""),ABS(F56-D56)/ABS(D56-E56),"")</f>
        <v/>
      </c>
    </row>
    <row r="57">
      <c r="G57">
        <f>IF(AND(D57&lt;&gt;E57,E57&lt;&gt;F57,D57&lt;&gt;""),ABS(F57-D57)/ABS(D57-E57),"")</f>
        <v/>
      </c>
    </row>
    <row r="58">
      <c r="G58">
        <f>IF(AND(D58&lt;&gt;E58,E58&lt;&gt;F58,D58&lt;&gt;""),ABS(F58-D58)/ABS(D58-E58),"")</f>
        <v/>
      </c>
    </row>
    <row r="59">
      <c r="G59">
        <f>IF(AND(D59&lt;&gt;E59,E59&lt;&gt;F59,D59&lt;&gt;""),ABS(F59-D59)/ABS(D59-E59),"")</f>
        <v/>
      </c>
    </row>
    <row r="60">
      <c r="G60">
        <f>IF(AND(D60&lt;&gt;E60,E60&lt;&gt;F60,D60&lt;&gt;""),ABS(F60-D60)/ABS(D60-E60),"")</f>
        <v/>
      </c>
    </row>
    <row r="61">
      <c r="G61">
        <f>IF(AND(D61&lt;&gt;E61,E61&lt;&gt;F61,D61&lt;&gt;""),ABS(F61-D61)/ABS(D61-E61),"")</f>
        <v/>
      </c>
    </row>
    <row r="62">
      <c r="A62" s="6" t="inlineStr">
        <is>
          <t>Totals / averages →</t>
        </is>
      </c>
      <c r="J62">
        <f>IF(COUNT(J3:J61)&gt;0,AVERAGE(J3:J61),"")</f>
        <v/>
      </c>
      <c r="K62">
        <f>IF(COUNT(K3:K61)&gt;0,SUM(K3:K61),"")</f>
        <v/>
      </c>
    </row>
    <row r="63">
      <c r="A63" s="8" t="inlineStr">
        <is>
          <t>Avg R multiple &amp; sum of P/L. A system is judged over 30+ trades - not one week.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PIP VALUE PER 1.00 STANDARD LOT (USD) — sample reference rates</t>
        </is>
      </c>
      <c r="B1" s="5" t="n"/>
      <c r="C1" s="5" t="n"/>
      <c r="D1" s="5" t="n"/>
    </row>
    <row r="2">
      <c r="A2" s="14" t="inlineStr">
        <is>
          <t>Pair</t>
        </is>
      </c>
      <c r="B2" s="14" t="inlineStr">
        <is>
          <t>Type</t>
        </is>
      </c>
      <c r="C2" s="14" t="inlineStr">
        <is>
          <t>Sample rate</t>
        </is>
      </c>
      <c r="D2" s="14" t="inlineStr">
        <is>
          <t>Pip value $/lot (approx)</t>
        </is>
      </c>
    </row>
    <row r="3">
      <c r="A3" t="inlineStr">
        <is>
          <t>XAUUSD</t>
        </is>
      </c>
      <c r="B3" t="inlineStr">
        <is>
          <t>metals</t>
        </is>
      </c>
      <c r="C3" t="n">
        <v>4286</v>
      </c>
      <c r="D3" t="n">
        <v>10</v>
      </c>
    </row>
    <row r="4">
      <c r="A4" t="inlineStr">
        <is>
          <t>EURUSD</t>
        </is>
      </c>
      <c r="B4" t="inlineStr">
        <is>
          <t>major</t>
        </is>
      </c>
      <c r="C4" t="n">
        <v>1.138</v>
      </c>
      <c r="D4" t="n">
        <v>10</v>
      </c>
    </row>
    <row r="5">
      <c r="A5" t="inlineStr">
        <is>
          <t>GBPUSD</t>
        </is>
      </c>
      <c r="B5" t="inlineStr">
        <is>
          <t>major</t>
        </is>
      </c>
      <c r="C5" t="n">
        <v>1.34</v>
      </c>
      <c r="D5" t="n">
        <v>10</v>
      </c>
    </row>
    <row r="6">
      <c r="A6" t="inlineStr">
        <is>
          <t>USDJPY</t>
        </is>
      </c>
      <c r="B6" t="inlineStr">
        <is>
          <t>major</t>
        </is>
      </c>
      <c r="C6" t="n">
        <v>154</v>
      </c>
      <c r="D6" t="n">
        <v>6.49</v>
      </c>
    </row>
    <row r="7">
      <c r="A7" t="inlineStr">
        <is>
          <t>EURGBP</t>
        </is>
      </c>
      <c r="B7" t="inlineStr">
        <is>
          <t>cross</t>
        </is>
      </c>
      <c r="C7" t="n">
        <v>0.8493000000000001</v>
      </c>
      <c r="D7" t="n">
        <v>11.38</v>
      </c>
    </row>
    <row r="8">
      <c r="A8" t="inlineStr">
        <is>
          <t>AUDUSD</t>
        </is>
      </c>
      <c r="B8" t="inlineStr">
        <is>
          <t>major</t>
        </is>
      </c>
      <c r="C8" t="n">
        <v>0.65</v>
      </c>
      <c r="D8" t="n">
        <v>10</v>
      </c>
    </row>
    <row r="9">
      <c r="A9" t="inlineStr">
        <is>
          <t>NZDUSD</t>
        </is>
      </c>
      <c r="B9" t="inlineStr">
        <is>
          <t>major</t>
        </is>
      </c>
      <c r="C9" t="n">
        <v>0.59</v>
      </c>
      <c r="D9" t="n">
        <v>10</v>
      </c>
    </row>
    <row r="10">
      <c r="A10" t="inlineStr">
        <is>
          <t>USDCAD</t>
        </is>
      </c>
      <c r="B10" t="inlineStr">
        <is>
          <t>major</t>
        </is>
      </c>
      <c r="C10" t="n">
        <v>1.36</v>
      </c>
      <c r="D10" t="n">
        <v>7.35</v>
      </c>
    </row>
    <row r="11">
      <c r="A11" t="inlineStr">
        <is>
          <t>GBPJPY</t>
        </is>
      </c>
      <c r="B11" t="inlineStr">
        <is>
          <t>cross</t>
        </is>
      </c>
      <c r="C11" t="n">
        <v>206.36</v>
      </c>
      <c r="D11" t="n">
        <v>1340</v>
      </c>
    </row>
    <row r="12">
      <c r="A12" t="inlineStr">
        <is>
          <t>EURJPY</t>
        </is>
      </c>
      <c r="B12" t="inlineStr">
        <is>
          <t>cross</t>
        </is>
      </c>
      <c r="C12" t="n">
        <v>175.25</v>
      </c>
      <c r="D12" t="n">
        <v>1138</v>
      </c>
    </row>
    <row r="13">
      <c r="A13" t="inlineStr">
        <is>
          <t>EURCHF</t>
        </is>
      </c>
      <c r="B13" t="inlineStr">
        <is>
          <t>cross</t>
        </is>
      </c>
      <c r="C13" t="n">
        <v>1.0014</v>
      </c>
      <c r="D13" t="n">
        <v>11.38</v>
      </c>
    </row>
    <row r="14">
      <c r="A14" t="inlineStr">
        <is>
          <t>CHFJPY</t>
        </is>
      </c>
      <c r="B14" t="inlineStr">
        <is>
          <t>cross</t>
        </is>
      </c>
      <c r="C14" t="n">
        <v>175</v>
      </c>
      <c r="D14" t="n">
        <v>10</v>
      </c>
    </row>
    <row r="15">
      <c r="A15" t="inlineStr">
        <is>
          <t>AUDNZD</t>
        </is>
      </c>
      <c r="B15" t="inlineStr">
        <is>
          <t>cross</t>
        </is>
      </c>
      <c r="C15" t="n">
        <v>1.1017</v>
      </c>
      <c r="D15" t="n">
        <v>6.5</v>
      </c>
    </row>
    <row r="16">
      <c r="A16" t="inlineStr">
        <is>
          <t>EURAUD</t>
        </is>
      </c>
      <c r="B16" t="inlineStr">
        <is>
          <t>cross</t>
        </is>
      </c>
      <c r="C16" t="n">
        <v>1.7508</v>
      </c>
      <c r="D16" t="n">
        <v>11.38</v>
      </c>
    </row>
    <row r="17">
      <c r="A17" t="inlineStr">
        <is>
          <t>USDMXN</t>
        </is>
      </c>
      <c r="B17" t="inlineStr">
        <is>
          <t>exotic</t>
        </is>
      </c>
      <c r="C17" t="n">
        <v>18.4</v>
      </c>
      <c r="D17" t="n">
        <v>5.43</v>
      </c>
    </row>
    <row r="18">
      <c r="A18" t="inlineStr">
        <is>
          <t>USDZAR</t>
        </is>
      </c>
      <c r="B18" t="inlineStr">
        <is>
          <t>exotic</t>
        </is>
      </c>
      <c r="C18" t="n">
        <v>18.5</v>
      </c>
      <c r="D18" t="n">
        <v>5.41</v>
      </c>
    </row>
    <row r="19">
      <c r="A19" t="inlineStr">
        <is>
          <t>USDTRY</t>
        </is>
      </c>
      <c r="B19" t="inlineStr">
        <is>
          <t>exotic</t>
        </is>
      </c>
      <c r="C19" t="n">
        <v>42</v>
      </c>
      <c r="D19" t="n">
        <v>2.38</v>
      </c>
    </row>
    <row r="22">
      <c r="A22" s="8" t="inlineStr">
        <is>
          <t>Sample rates for education. Live rates shift values slightly; the Position Sizer tab lets you type the exact value your broker quotes.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2026-09-28T21:00:50Z</dcterms:created>
  <dcterms:modified xmlns:dcterms="http://purl.org/dc/terms/" xmlns:xsi="http://www.w3.org/2001/XMLSchema-instance" xsi:type="dcterms:W3CDTF">2026-09-28T21:01:01Z</dcterms:modified>
</cp:coreProperties>
</file>